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65" documentId="13_ncr:1_{42BF5F41-1B89-4E6F-B5E5-B999BB6FD4E6}" xr6:coauthVersionLast="47" xr6:coauthVersionMax="47" xr10:uidLastSave="{FCC9D9FB-CE5E-4A65-8E55-523FFDD227F5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868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3" i="1" l="1"/>
  <c r="H155" i="1"/>
  <c r="H140" i="1"/>
  <c r="H141" i="1"/>
  <c r="H142" i="1"/>
  <c r="H127" i="1"/>
  <c r="H128" i="1"/>
  <c r="H129" i="1"/>
  <c r="H120" i="1"/>
  <c r="H121" i="1"/>
  <c r="H122" i="1"/>
  <c r="H113" i="1"/>
  <c r="H105" i="1"/>
  <c r="H96" i="1"/>
  <c r="H89" i="1"/>
  <c r="H90" i="1"/>
  <c r="H91" i="1"/>
  <c r="H78" i="1"/>
  <c r="H75" i="1"/>
  <c r="H76" i="1"/>
  <c r="H63" i="1"/>
  <c r="H62" i="1"/>
  <c r="H61" i="1"/>
  <c r="H58" i="1"/>
  <c r="E153" i="1"/>
  <c r="E154" i="1"/>
  <c r="H154" i="1" s="1"/>
  <c r="E155" i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E141" i="1"/>
  <c r="E142" i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E128" i="1"/>
  <c r="E129" i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E121" i="1"/>
  <c r="E122" i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E105" i="1"/>
  <c r="E96" i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E90" i="1"/>
  <c r="E91" i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E75" i="1"/>
  <c r="E76" i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C85" i="1" s="1"/>
  <c r="H86" i="1"/>
  <c r="G86" i="1"/>
  <c r="F86" i="1"/>
  <c r="E86" i="1"/>
  <c r="D86" i="1"/>
  <c r="C86" i="1"/>
  <c r="G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C10" i="1" l="1"/>
  <c r="C160" i="1" s="1"/>
  <c r="F10" i="1"/>
  <c r="F160" i="1" s="1"/>
  <c r="G10" i="1"/>
  <c r="G160" i="1" s="1"/>
  <c r="D85" i="1"/>
  <c r="H85" i="1"/>
  <c r="D10" i="1"/>
  <c r="D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<sst xmlns="http://schemas.openxmlformats.org/spreadsheetml/2006/main" count="168" uniqueCount="95">
  <si>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</si>
  <si>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</si>
  <si>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</si>
  <si>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</si>
  <si>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</si>
  <si>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</si>
  <si>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</si>
  <si>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</si>
  <si>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</si>
  <si>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</si>
  <si>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</si>
  <si>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</si>
  <si>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</si>
  <si>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</si>
  <si>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</si>
  <si>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</si>
  <si>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</si>
  <si>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</si>
  <si>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</si>
  <si>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</si>
  <si>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</si>
  <si>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</si>
  <si>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</si>
  <si>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</si>
  <si>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</si>
  <si>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</si>
  <si>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</si>
  <si>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</si>
  <si>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</si>
  <si>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</si>
  <si>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</si>
  <si>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</si>
  <si>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</si>
  <si>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</si>
  <si>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</si>
  <si>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</si>
  <si>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</si>
  <si>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</si>
  <si>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</si>
  <si>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</si>
  <si>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</si>
  <si>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</si>
  <si>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</si>
  <si>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</si>
  <si>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</si>
  <si>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</si>
  <si>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</si>
  <si>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</si>
  <si>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</si>
  <si>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</si>
  <si>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</si>
  <si>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</si>
  <si>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</si>
  <si>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</si>
  <si>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</si>
  <si>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</si>
  <si>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</si>
  <si>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</si>
  <si>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</si>
  <si>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</si>
  <si>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</si>
  <si>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</si>
  <si>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</si>
  <si>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</si>
  <si>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</si>
  <si>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</si>
  <si>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</si>
  <si>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</si>
  <si>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</si>
  <si>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</si>
  <si>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</si>
  <si>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</si>
  <si>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</si>
  <si>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</si>
  <si>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</si>
  <si>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</si>
  <si>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</si>
  <si>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</si>
  <si>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</si>
  <si>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</si>
  <si>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</si>
  <si>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</si>
  <si>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</si>
  <si>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</si>
  <si>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</si>
  <si>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</si>
  <si>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</si>
  <si>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</si>
  <si>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Directora Ejecutiva de Administración</t>
  </si>
  <si>
    <t xml:space="preserve">                                                                          Lic. Yanko Durán Prieto</t>
  </si>
  <si>
    <t xml:space="preserve">                                                                           Consejera Presidenta</t>
  </si>
  <si>
    <t xml:space="preserve">  Lic. María Guadalupe Delgado Cota</t>
  </si>
  <si>
    <t>Instituto Estatal Electoral</t>
  </si>
  <si>
    <t>Del 01 de enero al 31 diciembre de 2024 (b)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</si>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</sst>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44" zoomScale="90" zoomScaleNormal="90" workbookViewId="0">
      <selection activeCell="C171" sqref="C171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92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93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898158368.49000001</v>
      </c>
      <c r="D10" s="8">
        <f>SUM(D12,D20,D30,D40,D50,D60,D64,D73,D77)</f>
        <v>0</v>
      </c>
      <c r="E10" s="24">
        <f t="shared" ref="E10:H10" si="0">SUM(E12,E20,E30,E40,E50,E60,E64,E73,E77)</f>
        <v>898158368.49000001</v>
      </c>
      <c r="F10" s="8">
        <f t="shared" si="0"/>
        <v>816583512.98000002</v>
      </c>
      <c r="G10" s="8">
        <f t="shared" si="0"/>
        <v>816583512.98000002</v>
      </c>
      <c r="H10" s="24">
        <f t="shared" si="0"/>
        <v>81574855.510000035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347891482</v>
      </c>
      <c r="D12" s="7">
        <f>SUM(D13:D19)</f>
        <v>-231771.99999999907</v>
      </c>
      <c r="E12" s="25">
        <f t="shared" ref="E12:H12" si="1">SUM(E13:E19)</f>
        <v>347659710</v>
      </c>
      <c r="F12" s="7">
        <f t="shared" si="1"/>
        <v>332004930.08000004</v>
      </c>
      <c r="G12" s="7">
        <f t="shared" si="1"/>
        <v>332004930.08000004</v>
      </c>
      <c r="H12" s="25">
        <f t="shared" si="1"/>
        <v>15654779.920000032</v>
      </c>
    </row>
    <row r="13" spans="2:9" ht="24" x14ac:dyDescent="0.2">
      <c r="B13" s="10" t="s">
        <v>14</v>
      </c>
      <c r="C13" s="22">
        <v>48855575.280000001</v>
      </c>
      <c r="D13" s="22">
        <v>922176.4</v>
      </c>
      <c r="E13" s="26">
        <f>SUM(C13:D13)</f>
        <v>49777751.68</v>
      </c>
      <c r="F13" s="23">
        <v>49674791.729999997</v>
      </c>
      <c r="G13" s="23">
        <v>49674791.729999997</v>
      </c>
      <c r="H13" s="30">
        <f>SUM(E13-F13)</f>
        <v>102959.95000000298</v>
      </c>
    </row>
    <row r="14" spans="2:9" ht="22.9" customHeight="1" x14ac:dyDescent="0.2">
      <c r="B14" s="10" t="s">
        <v>15</v>
      </c>
      <c r="C14" s="22">
        <v>150631851.33000001</v>
      </c>
      <c r="D14" s="22">
        <v>-2128813.5099999998</v>
      </c>
      <c r="E14" s="26">
        <f t="shared" ref="E14:E79" si="2">SUM(C14:D14)</f>
        <v>148503037.82000002</v>
      </c>
      <c r="F14" s="23">
        <v>141272724.69</v>
      </c>
      <c r="G14" s="23">
        <v>141272724.69</v>
      </c>
      <c r="H14" s="30">
        <f t="shared" ref="H14:H79" si="3">SUM(E14-F14)</f>
        <v>7230313.130000025</v>
      </c>
    </row>
    <row r="15" spans="2:9" x14ac:dyDescent="0.2">
      <c r="B15" s="10" t="s">
        <v>16</v>
      </c>
      <c r="C15" s="22">
        <v>100066794.33</v>
      </c>
      <c r="D15" s="22">
        <v>-1266076.28</v>
      </c>
      <c r="E15" s="26">
        <f t="shared" si="2"/>
        <v>98800718.049999997</v>
      </c>
      <c r="F15" s="23">
        <v>91448486.819999993</v>
      </c>
      <c r="G15" s="23">
        <v>91448486.819999993</v>
      </c>
      <c r="H15" s="30">
        <f t="shared" si="3"/>
        <v>7352231.2300000042</v>
      </c>
    </row>
    <row r="16" spans="2:9" x14ac:dyDescent="0.2">
      <c r="B16" s="10" t="s">
        <v>17</v>
      </c>
      <c r="C16" s="22">
        <v>46695709.07</v>
      </c>
      <c r="D16" s="22">
        <v>-6378452.1500000004</v>
      </c>
      <c r="E16" s="26">
        <f t="shared" si="2"/>
        <v>40317256.920000002</v>
      </c>
      <c r="F16" s="23">
        <v>39600192.600000001</v>
      </c>
      <c r="G16" s="23">
        <v>39600192.600000001</v>
      </c>
      <c r="H16" s="30">
        <f t="shared" si="3"/>
        <v>717064.3200000003</v>
      </c>
    </row>
    <row r="17" spans="2:8" x14ac:dyDescent="0.2">
      <c r="B17" s="10" t="s">
        <v>18</v>
      </c>
      <c r="C17" s="22">
        <v>1427311.58</v>
      </c>
      <c r="D17" s="22">
        <v>1073831.1299999999</v>
      </c>
      <c r="E17" s="26">
        <f t="shared" si="2"/>
        <v>2501142.71</v>
      </c>
      <c r="F17" s="23">
        <v>2303725.7400000002</v>
      </c>
      <c r="G17" s="23">
        <v>2303725.7400000002</v>
      </c>
      <c r="H17" s="30">
        <f t="shared" si="3"/>
        <v>197416.96999999974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214240.41</v>
      </c>
      <c r="D19" s="22">
        <v>7545562.4100000001</v>
      </c>
      <c r="E19" s="26">
        <f t="shared" si="2"/>
        <v>7759802.8200000003</v>
      </c>
      <c r="F19" s="23">
        <v>7705008.5</v>
      </c>
      <c r="G19" s="23">
        <v>7705008.5</v>
      </c>
      <c r="H19" s="30">
        <f t="shared" si="3"/>
        <v>54794.320000000298</v>
      </c>
    </row>
    <row r="20" spans="2:8" s="9" customFormat="1" ht="24" x14ac:dyDescent="0.2">
      <c r="B20" s="12" t="s">
        <v>21</v>
      </c>
      <c r="C20" s="7">
        <f>SUM(C21:C29)</f>
        <v>108295254</v>
      </c>
      <c r="D20" s="7">
        <f t="shared" ref="D20:H20" si="4">SUM(D21:D29)</f>
        <v>3817077.4799999991</v>
      </c>
      <c r="E20" s="25">
        <f t="shared" si="4"/>
        <v>112112331.48000002</v>
      </c>
      <c r="F20" s="7">
        <f t="shared" si="4"/>
        <v>86052349.979999989</v>
      </c>
      <c r="G20" s="7">
        <f t="shared" si="4"/>
        <v>86052349.979999989</v>
      </c>
      <c r="H20" s="25">
        <f t="shared" si="4"/>
        <v>26059981.500000007</v>
      </c>
    </row>
    <row r="21" spans="2:8" ht="24" x14ac:dyDescent="0.2">
      <c r="B21" s="10" t="s">
        <v>22</v>
      </c>
      <c r="C21" s="22">
        <v>90187842</v>
      </c>
      <c r="D21" s="22">
        <v>4958611.26</v>
      </c>
      <c r="E21" s="26">
        <f t="shared" si="2"/>
        <v>95146453.260000005</v>
      </c>
      <c r="F21" s="23">
        <v>76384004.439999998</v>
      </c>
      <c r="G21" s="23">
        <v>76384004.439999998</v>
      </c>
      <c r="H21" s="30">
        <f t="shared" si="3"/>
        <v>18762448.820000008</v>
      </c>
    </row>
    <row r="22" spans="2:8" x14ac:dyDescent="0.2">
      <c r="B22" s="10" t="s">
        <v>23</v>
      </c>
      <c r="C22" s="22">
        <v>9313272</v>
      </c>
      <c r="D22" s="22">
        <v>-745173.91</v>
      </c>
      <c r="E22" s="26">
        <f t="shared" si="2"/>
        <v>8568098.0899999999</v>
      </c>
      <c r="F22" s="23">
        <v>4531869.5999999996</v>
      </c>
      <c r="G22" s="23">
        <v>4531869.5999999996</v>
      </c>
      <c r="H22" s="30">
        <f t="shared" si="3"/>
        <v>4036228.49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359514</v>
      </c>
      <c r="D24" s="22">
        <v>443134.53</v>
      </c>
      <c r="E24" s="26">
        <f t="shared" si="2"/>
        <v>802648.53</v>
      </c>
      <c r="F24" s="23">
        <v>583943.91</v>
      </c>
      <c r="G24" s="23">
        <v>583943.91</v>
      </c>
      <c r="H24" s="30">
        <f t="shared" si="3"/>
        <v>218704.62</v>
      </c>
    </row>
    <row r="25" spans="2:8" ht="23.45" customHeight="1" x14ac:dyDescent="0.2">
      <c r="B25" s="10" t="s">
        <v>26</v>
      </c>
      <c r="C25" s="22">
        <v>1121448</v>
      </c>
      <c r="D25" s="22">
        <v>-525091.99</v>
      </c>
      <c r="E25" s="26">
        <f t="shared" si="2"/>
        <v>596356.01</v>
      </c>
      <c r="F25" s="23">
        <v>446646.47</v>
      </c>
      <c r="G25" s="23">
        <v>446646.47</v>
      </c>
      <c r="H25" s="30">
        <f t="shared" si="3"/>
        <v>149709.54000000004</v>
      </c>
    </row>
    <row r="26" spans="2:8" x14ac:dyDescent="0.2">
      <c r="B26" s="10" t="s">
        <v>27</v>
      </c>
      <c r="C26" s="22">
        <v>4251504</v>
      </c>
      <c r="D26" s="22">
        <v>257054.52</v>
      </c>
      <c r="E26" s="26">
        <f t="shared" si="2"/>
        <v>4508558.5199999996</v>
      </c>
      <c r="F26" s="23">
        <v>2908403.11</v>
      </c>
      <c r="G26" s="23">
        <v>2908403.11</v>
      </c>
      <c r="H26" s="30">
        <f t="shared" si="3"/>
        <v>1600155.4099999997</v>
      </c>
    </row>
    <row r="27" spans="2:8" ht="24" x14ac:dyDescent="0.2">
      <c r="B27" s="10" t="s">
        <v>28</v>
      </c>
      <c r="C27" s="22">
        <v>1697065</v>
      </c>
      <c r="D27" s="22">
        <v>-870319.1</v>
      </c>
      <c r="E27" s="26">
        <f t="shared" si="2"/>
        <v>826745.9</v>
      </c>
      <c r="F27" s="23">
        <v>472421.75</v>
      </c>
      <c r="G27" s="23">
        <v>472421.75</v>
      </c>
      <c r="H27" s="30">
        <f t="shared" si="3"/>
        <v>354324.15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1364609</v>
      </c>
      <c r="D29" s="22">
        <v>298862.17</v>
      </c>
      <c r="E29" s="26">
        <f t="shared" si="2"/>
        <v>1663471.17</v>
      </c>
      <c r="F29" s="23">
        <v>725060.7</v>
      </c>
      <c r="G29" s="23">
        <v>725060.7</v>
      </c>
      <c r="H29" s="30">
        <f t="shared" si="3"/>
        <v>938410.47</v>
      </c>
    </row>
    <row r="30" spans="2:8" s="9" customFormat="1" ht="24" x14ac:dyDescent="0.2">
      <c r="B30" s="12" t="s">
        <v>31</v>
      </c>
      <c r="C30" s="7">
        <f>SUM(C31:C39)</f>
        <v>142396090</v>
      </c>
      <c r="D30" s="7">
        <f t="shared" ref="D30:H30" si="5">SUM(D31:D39)</f>
        <v>-5579015</v>
      </c>
      <c r="E30" s="25">
        <f t="shared" si="5"/>
        <v>136817075</v>
      </c>
      <c r="F30" s="7">
        <f t="shared" si="5"/>
        <v>98889359.439999998</v>
      </c>
      <c r="G30" s="7">
        <f t="shared" si="5"/>
        <v>98889359.439999998</v>
      </c>
      <c r="H30" s="25">
        <f t="shared" si="5"/>
        <v>37927715.560000002</v>
      </c>
    </row>
    <row r="31" spans="2:8" x14ac:dyDescent="0.2">
      <c r="B31" s="10" t="s">
        <v>32</v>
      </c>
      <c r="C31" s="22">
        <v>9025941</v>
      </c>
      <c r="D31" s="22">
        <v>-829778.87</v>
      </c>
      <c r="E31" s="26">
        <f t="shared" si="2"/>
        <v>8196162.1299999999</v>
      </c>
      <c r="F31" s="23">
        <v>4762684.8600000003</v>
      </c>
      <c r="G31" s="23">
        <v>4762684.8600000003</v>
      </c>
      <c r="H31" s="30">
        <f t="shared" si="3"/>
        <v>3433477.2699999996</v>
      </c>
    </row>
    <row r="32" spans="2:8" x14ac:dyDescent="0.2">
      <c r="B32" s="10" t="s">
        <v>33</v>
      </c>
      <c r="C32" s="22">
        <v>17665663</v>
      </c>
      <c r="D32" s="22">
        <v>1697214.37</v>
      </c>
      <c r="E32" s="26">
        <f t="shared" si="2"/>
        <v>19362877.370000001</v>
      </c>
      <c r="F32" s="23">
        <v>14797971.550000001</v>
      </c>
      <c r="G32" s="23">
        <v>14797971.550000001</v>
      </c>
      <c r="H32" s="30">
        <f t="shared" si="3"/>
        <v>4564905.82</v>
      </c>
    </row>
    <row r="33" spans="2:8" ht="24" x14ac:dyDescent="0.2">
      <c r="B33" s="10" t="s">
        <v>34</v>
      </c>
      <c r="C33" s="22">
        <v>14729489</v>
      </c>
      <c r="D33" s="22">
        <v>-5333757.5999999996</v>
      </c>
      <c r="E33" s="26">
        <f t="shared" si="2"/>
        <v>9395731.4000000004</v>
      </c>
      <c r="F33" s="23">
        <v>5901657.5700000003</v>
      </c>
      <c r="G33" s="23">
        <v>5901657.5700000003</v>
      </c>
      <c r="H33" s="30">
        <f t="shared" si="3"/>
        <v>3494073.83</v>
      </c>
    </row>
    <row r="34" spans="2:8" ht="24.6" customHeight="1" x14ac:dyDescent="0.2">
      <c r="B34" s="10" t="s">
        <v>35</v>
      </c>
      <c r="C34" s="22">
        <v>3449495</v>
      </c>
      <c r="D34" s="22">
        <v>53499</v>
      </c>
      <c r="E34" s="26">
        <f t="shared" si="2"/>
        <v>3502994</v>
      </c>
      <c r="F34" s="23">
        <v>1209073.9099999999</v>
      </c>
      <c r="G34" s="23">
        <v>1209073.9099999999</v>
      </c>
      <c r="H34" s="30">
        <f t="shared" si="3"/>
        <v>2293920.09</v>
      </c>
    </row>
    <row r="35" spans="2:8" ht="24" x14ac:dyDescent="0.2">
      <c r="B35" s="10" t="s">
        <v>36</v>
      </c>
      <c r="C35" s="22">
        <v>5616771</v>
      </c>
      <c r="D35" s="22">
        <v>-1073309.8</v>
      </c>
      <c r="E35" s="26">
        <f t="shared" si="2"/>
        <v>4543461.2</v>
      </c>
      <c r="F35" s="23">
        <v>3695167.76</v>
      </c>
      <c r="G35" s="23">
        <v>3695167.76</v>
      </c>
      <c r="H35" s="30">
        <f t="shared" si="3"/>
        <v>848293.44000000041</v>
      </c>
    </row>
    <row r="36" spans="2:8" ht="24" x14ac:dyDescent="0.2">
      <c r="B36" s="10" t="s">
        <v>37</v>
      </c>
      <c r="C36" s="22">
        <v>14252540</v>
      </c>
      <c r="D36" s="22">
        <v>-1938825.57</v>
      </c>
      <c r="E36" s="26">
        <f t="shared" si="2"/>
        <v>12313714.43</v>
      </c>
      <c r="F36" s="23">
        <v>11059189.460000001</v>
      </c>
      <c r="G36" s="23">
        <v>11059189.460000001</v>
      </c>
      <c r="H36" s="30">
        <f t="shared" si="3"/>
        <v>1254524.9699999988</v>
      </c>
    </row>
    <row r="37" spans="2:8" x14ac:dyDescent="0.2">
      <c r="B37" s="10" t="s">
        <v>38</v>
      </c>
      <c r="C37" s="22">
        <v>29085805</v>
      </c>
      <c r="D37" s="22">
        <v>-56461.98</v>
      </c>
      <c r="E37" s="26">
        <f t="shared" si="2"/>
        <v>29029343.02</v>
      </c>
      <c r="F37" s="23">
        <v>11559474.48</v>
      </c>
      <c r="G37" s="23">
        <v>11559474.48</v>
      </c>
      <c r="H37" s="30">
        <f t="shared" si="3"/>
        <v>17469868.539999999</v>
      </c>
    </row>
    <row r="38" spans="2:8" x14ac:dyDescent="0.2">
      <c r="B38" s="10" t="s">
        <v>39</v>
      </c>
      <c r="C38" s="22">
        <v>28048350</v>
      </c>
      <c r="D38" s="22">
        <v>1929505.45</v>
      </c>
      <c r="E38" s="26">
        <f t="shared" si="2"/>
        <v>29977855.449999999</v>
      </c>
      <c r="F38" s="23">
        <v>27561328.079999998</v>
      </c>
      <c r="G38" s="23">
        <v>27561328.079999998</v>
      </c>
      <c r="H38" s="30">
        <f t="shared" si="3"/>
        <v>2416527.370000001</v>
      </c>
    </row>
    <row r="39" spans="2:8" x14ac:dyDescent="0.2">
      <c r="B39" s="10" t="s">
        <v>40</v>
      </c>
      <c r="C39" s="22">
        <v>20522036</v>
      </c>
      <c r="D39" s="22">
        <v>-27100</v>
      </c>
      <c r="E39" s="26">
        <f t="shared" si="2"/>
        <v>20494936</v>
      </c>
      <c r="F39" s="23">
        <v>18342811.77</v>
      </c>
      <c r="G39" s="23">
        <v>18342811.77</v>
      </c>
      <c r="H39" s="30">
        <f t="shared" si="3"/>
        <v>2152124.2300000004</v>
      </c>
    </row>
    <row r="40" spans="2:8" s="9" customFormat="1" ht="25.5" customHeight="1" x14ac:dyDescent="0.2">
      <c r="B40" s="12" t="s">
        <v>41</v>
      </c>
      <c r="C40" s="7">
        <f>SUM(C41:C49)</f>
        <v>294086426.49000001</v>
      </c>
      <c r="D40" s="7">
        <f t="shared" ref="D40:H40" si="6">SUM(D41:D49)</f>
        <v>7546</v>
      </c>
      <c r="E40" s="25">
        <f t="shared" si="6"/>
        <v>294093972.49000001</v>
      </c>
      <c r="F40" s="7">
        <f t="shared" si="6"/>
        <v>292739564.23000002</v>
      </c>
      <c r="G40" s="7">
        <f t="shared" si="6"/>
        <v>292739564.23000002</v>
      </c>
      <c r="H40" s="25">
        <f t="shared" si="6"/>
        <v>1354408.2599999977</v>
      </c>
    </row>
    <row r="41" spans="2:8" ht="24" x14ac:dyDescent="0.2">
      <c r="B41" s="10" t="s">
        <v>42</v>
      </c>
      <c r="C41" s="22">
        <v>293826426.49000001</v>
      </c>
      <c r="D41" s="22">
        <v>21727</v>
      </c>
      <c r="E41" s="26">
        <f t="shared" si="2"/>
        <v>293848153.49000001</v>
      </c>
      <c r="F41" s="23">
        <v>292495126.80000001</v>
      </c>
      <c r="G41" s="23">
        <v>292495126.80000001</v>
      </c>
      <c r="H41" s="30">
        <f t="shared" si="3"/>
        <v>1353026.6899999976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260000</v>
      </c>
      <c r="D44" s="22">
        <v>-258620</v>
      </c>
      <c r="E44" s="26">
        <f t="shared" si="2"/>
        <v>1380</v>
      </c>
      <c r="F44" s="23">
        <v>0</v>
      </c>
      <c r="G44" s="23">
        <v>0</v>
      </c>
      <c r="H44" s="30">
        <f t="shared" si="3"/>
        <v>1380</v>
      </c>
    </row>
    <row r="45" spans="2:8" x14ac:dyDescent="0.2">
      <c r="B45" s="10" t="s">
        <v>46</v>
      </c>
      <c r="C45" s="22">
        <v>0</v>
      </c>
      <c r="D45" s="22">
        <v>226445</v>
      </c>
      <c r="E45" s="26">
        <f t="shared" si="2"/>
        <v>226445</v>
      </c>
      <c r="F45" s="23">
        <v>226444.36</v>
      </c>
      <c r="G45" s="23">
        <v>226444.36</v>
      </c>
      <c r="H45" s="30">
        <f t="shared" si="3"/>
        <v>0.64000000001396984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17994</v>
      </c>
      <c r="E49" s="26">
        <f t="shared" si="2"/>
        <v>17994</v>
      </c>
      <c r="F49" s="23">
        <v>17993.07</v>
      </c>
      <c r="G49" s="23">
        <v>17993.07</v>
      </c>
      <c r="H49" s="30">
        <f t="shared" si="3"/>
        <v>0.93000000000029104</v>
      </c>
    </row>
    <row r="50" spans="2:8" s="9" customFormat="1" ht="25.5" customHeight="1" x14ac:dyDescent="0.2">
      <c r="B50" s="12" t="s">
        <v>51</v>
      </c>
      <c r="C50" s="7">
        <f>SUM(C51:C59)</f>
        <v>5489116</v>
      </c>
      <c r="D50" s="7">
        <f t="shared" ref="D50:H50" si="7">SUM(D51:D59)</f>
        <v>1986163.52</v>
      </c>
      <c r="E50" s="25">
        <f t="shared" si="7"/>
        <v>7475279.5199999996</v>
      </c>
      <c r="F50" s="7">
        <f t="shared" si="7"/>
        <v>6897309.25</v>
      </c>
      <c r="G50" s="7">
        <f t="shared" si="7"/>
        <v>6897309.25</v>
      </c>
      <c r="H50" s="25">
        <f t="shared" si="7"/>
        <v>577970.26999999979</v>
      </c>
    </row>
    <row r="51" spans="2:8" x14ac:dyDescent="0.2">
      <c r="B51" s="10" t="s">
        <v>52</v>
      </c>
      <c r="C51" s="22">
        <v>4808754</v>
      </c>
      <c r="D51" s="22">
        <v>1751221.52</v>
      </c>
      <c r="E51" s="26">
        <f t="shared" si="2"/>
        <v>6559975.5199999996</v>
      </c>
      <c r="F51" s="23">
        <v>6170183.2999999998</v>
      </c>
      <c r="G51" s="23">
        <v>6170183.2999999998</v>
      </c>
      <c r="H51" s="30">
        <f t="shared" si="3"/>
        <v>389792.21999999974</v>
      </c>
    </row>
    <row r="52" spans="2:8" x14ac:dyDescent="0.2">
      <c r="B52" s="10" t="s">
        <v>53</v>
      </c>
      <c r="C52" s="22">
        <v>259366</v>
      </c>
      <c r="D52" s="22">
        <v>96270</v>
      </c>
      <c r="E52" s="26">
        <f t="shared" si="2"/>
        <v>355636</v>
      </c>
      <c r="F52" s="23">
        <v>327559.01</v>
      </c>
      <c r="G52" s="23">
        <v>327559.01</v>
      </c>
      <c r="H52" s="30">
        <f t="shared" si="3"/>
        <v>28076.989999999991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420996</v>
      </c>
      <c r="D56" s="22">
        <v>138672</v>
      </c>
      <c r="E56" s="26">
        <f t="shared" si="2"/>
        <v>559668</v>
      </c>
      <c r="F56" s="23">
        <v>399566.94</v>
      </c>
      <c r="G56" s="23">
        <v>399566.94</v>
      </c>
      <c r="H56" s="30">
        <f t="shared" si="3"/>
        <v>160101.06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898158368.49000001</v>
      </c>
      <c r="D160" s="21">
        <f t="shared" ref="D160:G160" si="28">SUM(D10,D85)</f>
        <v>0</v>
      </c>
      <c r="E160" s="28">
        <f>SUM(E10,E85)</f>
        <v>898158368.49000001</v>
      </c>
      <c r="F160" s="21">
        <f t="shared" si="28"/>
        <v>816583512.98000002</v>
      </c>
      <c r="G160" s="21">
        <f t="shared" si="28"/>
        <v>816583512.98000002</v>
      </c>
      <c r="H160" s="28">
        <f>SUM(H10,H85)</f>
        <v>81574855.510000035</v>
      </c>
    </row>
    <row r="161" spans="2:5" s="31" customFormat="1" x14ac:dyDescent="0.2">
      <c r="B161" s="31" t="s">
        <v>94</v>
      </c>
    </row>
    <row r="162" spans="2:5" s="31" customFormat="1" x14ac:dyDescent="0.2"/>
    <row r="163" spans="2:5" s="31" customFormat="1" x14ac:dyDescent="0.2"/>
    <row r="164" spans="2:5" s="31" customFormat="1" x14ac:dyDescent="0.2">
      <c r="B164" s="31" t="s">
        <v>89</v>
      </c>
      <c r="E164" s="31" t="s">
        <v>91</v>
      </c>
    </row>
    <row r="165" spans="2:5" s="31" customFormat="1" x14ac:dyDescent="0.2">
      <c r="B165" s="31" t="s">
        <v>90</v>
      </c>
      <c r="E165" s="31" t="s">
        <v>88</v>
      </c>
    </row>
    <row r="166" spans="2:5" s="31" customFormat="1" x14ac:dyDescent="0.2"/>
    <row r="167" spans="2:5" s="31" customFormat="1" x14ac:dyDescent="0.2"/>
    <row r="168" spans="2:5" s="31" customFormat="1" x14ac:dyDescent="0.2"/>
    <row r="169" spans="2:5" s="31" customFormat="1" x14ac:dyDescent="0.2"/>
    <row r="170" spans="2:5" s="31" customFormat="1" x14ac:dyDescent="0.2"/>
    <row r="171" spans="2:5" s="31" customFormat="1" x14ac:dyDescent="0.2"/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2025-01-13T17:10:08Z</cp:lastPrinted>
  <dcterms:created xsi:type="dcterms:W3CDTF">2020-01-08T21:14:59Z</dcterms:created>
  <dcterms:modified xsi:type="dcterms:W3CDTF">2025-01-22T16:33:50Z</dcterms:modified>
</cp:coreProperties>
</file>